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1760" activeTab="0"/>
  </bookViews>
  <sheets>
    <sheet name="Бланк отчета ШКОЛА" sheetId="1" r:id="rId1"/>
  </sheets>
  <definedNames>
    <definedName name="_xlnm.Print_Area" localSheetId="0">'Бланк отчета ШКОЛА'!$A$1:$J$68</definedName>
  </definedNames>
  <calcPr fullCalcOnLoad="1" fullPrecision="0"/>
</workbook>
</file>

<file path=xl/sharedStrings.xml><?xml version="1.0" encoding="utf-8"?>
<sst xmlns="http://schemas.openxmlformats.org/spreadsheetml/2006/main" count="70" uniqueCount="51">
  <si>
    <t>Государственное казенное учреждение города Москвы Центр финансового обеспечения Департамента образования города Москвы</t>
  </si>
  <si>
    <t>Начальник</t>
  </si>
  <si>
    <t>МП</t>
  </si>
  <si>
    <t>Отчет об использовании Субсидии</t>
  </si>
  <si>
    <t>(наименование частной образовательной организации)</t>
  </si>
  <si>
    <t>и выполнение условий ее предоставления</t>
  </si>
  <si>
    <t>Затраты, подлежащие возмещению за счет субсидии</t>
  </si>
  <si>
    <t>Кол-во обучающихся</t>
  </si>
  <si>
    <t>Кол-во дней</t>
  </si>
  <si>
    <t>Сумма в рублях</t>
  </si>
  <si>
    <t>1. Затраты, возникшие в связи с предоставлением, обучающимся начального общего, основного общего, среднего общего образования:</t>
  </si>
  <si>
    <t xml:space="preserve">1.1.  Обучающиеся, осваивающие основные образовательные программы начального общего образования (1-4 классы): </t>
  </si>
  <si>
    <t>- за исключением обучающихся из числа детей-инвалидов</t>
  </si>
  <si>
    <t xml:space="preserve">- из числа детей-инвалидов, за исключением детей-инвалидов с нарушениями опорно-двигательного аппарата, слепых и слабовидящих детей-инвалидов </t>
  </si>
  <si>
    <t>- из числа детей-инвалидов с нарушениями опорно-двигательного аппарата, слепых и слабовидящих детей-инвалидов</t>
  </si>
  <si>
    <t>1.2. Обучающиеся, осваивающие основные образовательные программы основного общего образования (5-9 классы):</t>
  </si>
  <si>
    <t>1.3. Обучающиеся, осваивающие основные образовательные программы среднего общего образования (10-11 классы):</t>
  </si>
  <si>
    <t>ИТОГО:</t>
  </si>
  <si>
    <t>Главный бухгалтер</t>
  </si>
  <si>
    <t>Кол-во детодней</t>
  </si>
  <si>
    <t>2. Предоставление обучающимся бесплатного питания:</t>
  </si>
  <si>
    <r>
      <t xml:space="preserve">2.1. Предоставление обучающимся </t>
    </r>
    <r>
      <rPr>
        <b/>
        <sz val="11"/>
        <color indexed="8"/>
        <rFont val="Times New Roman"/>
        <family val="1"/>
      </rPr>
      <t>1 - 4 классов:</t>
    </r>
  </si>
  <si>
    <t xml:space="preserve">- бесплатного одноразового горячего питания (завтрак) </t>
  </si>
  <si>
    <t xml:space="preserve">- бесплатного двухразового горячего питания из социально незащищенных и многодетных семей (завтрак, обед) </t>
  </si>
  <si>
    <r>
      <t xml:space="preserve">2.2. Предоставление обучающимся </t>
    </r>
    <r>
      <rPr>
        <b/>
        <sz val="11"/>
        <color indexed="8"/>
        <rFont val="Times New Roman"/>
        <family val="1"/>
      </rPr>
      <t>5 - 11 классов:</t>
    </r>
  </si>
  <si>
    <t>- бесплатного двухразового горячего питания из социально незащищенных и многодетных семей (завтрак, обед)</t>
  </si>
  <si>
    <t>Раздел 2. Эффективность использования субсидии</t>
  </si>
  <si>
    <t>Показатели</t>
  </si>
  <si>
    <t>Значения показателей</t>
  </si>
  <si>
    <t>Доля обучающихся 4 классов, принявших участие в процедуре независимой оценки качества образования, от общего числа обучающихся 4 классов (оптимальное значение – 100%)</t>
  </si>
  <si>
    <t>Доля обучающихся 7 классов, принявших участие в процедуре независимой оценки качества образования, от общего числа обучающихся 7 классов (оптимальное значение – 100%)</t>
  </si>
  <si>
    <t>Доля обучающихся 9 классов, успешно прошедших государственную итоговую аттестацию, от числа допущенных к государственной итоговой аттестации (оптимальное значение – 100%)</t>
  </si>
  <si>
    <t>Доля обучающихся 11 классов, успешно прошедших государственную итоговую аттестацию, от числа допущенных к государственной итоговой аттестации (оптимальное значение - 100%)</t>
  </si>
  <si>
    <t>Отсутствие обоснованных жалоб родителей (законных представителей) обучающихся в связи с предоставлением организацией начального общего, основного общего, среднего общего образования и бесплатного питания</t>
  </si>
  <si>
    <t>Отсутствие обоснованных замечаний со стороны органов государственного контроля (надзора) в связи с предоставлением организацией начального общего, основного общего, среднего общего образования и бесплатного питания</t>
  </si>
  <si>
    <t>_______________________ О.И. Яковлев</t>
  </si>
  <si>
    <t>Исполнитель</t>
  </si>
  <si>
    <t>_____________________________________</t>
  </si>
  <si>
    <t>Негосударственное образовательное частное учреждение "Средняя общеобразовательная школа "Феникс"</t>
  </si>
  <si>
    <t>Раздел 1. Затраты, подлежащие возмещению за счет субсидии за октябрь месяц 2018 г.,</t>
  </si>
  <si>
    <t>Директор</t>
  </si>
  <si>
    <t>_________________ Т.И. Зверева</t>
  </si>
  <si>
    <t>Дата предоставления отчета 7 ноября 2018 г.</t>
  </si>
  <si>
    <t>__________________ Т.И. Зверева</t>
  </si>
  <si>
    <t>_________________ Т.Н. Кузнецова</t>
  </si>
  <si>
    <t>Тел.: (906) 785 44 92</t>
  </si>
  <si>
    <t>Дата предоставления отчета: 7 ноября 2018 г.</t>
  </si>
  <si>
    <t>Независимая оценка не проводилась</t>
  </si>
  <si>
    <t>Не проводилась</t>
  </si>
  <si>
    <t>Отсутствуют</t>
  </si>
  <si>
    <t>по Договору от _______________№ ЮЗ-5/Ш-18/19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</si>
</sst>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/>
      <right style="thin"/>
      <top/>
      <bottom/>
    </border>
    <border>
      <left style="thin">
        <color theme="0"/>
      </left>
      <right/>
      <top/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justify"/>
      <protection locked="0"/>
    </xf>
    <xf numFmtId="0" fontId="42" fillId="0" borderId="11" xfId="0" applyFont="1" applyBorder="1" applyAlignment="1" applyProtection="1">
      <alignment horizontal="justify"/>
      <protection locked="0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justify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165" fontId="43" fillId="0" borderId="13" xfId="58" applyNumberFormat="1" applyFont="1" applyBorder="1" applyAlignment="1" applyProtection="1">
      <alignment vertical="center"/>
      <protection locked="0"/>
    </xf>
    <xf numFmtId="165" fontId="43" fillId="0" borderId="14" xfId="58" applyNumberFormat="1" applyFont="1" applyBorder="1" applyAlignment="1" applyProtection="1">
      <alignment vertical="center"/>
      <protection locked="0"/>
    </xf>
    <xf numFmtId="165" fontId="43" fillId="0" borderId="15" xfId="58" applyNumberFormat="1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/>
      <protection locked="0"/>
    </xf>
    <xf numFmtId="0" fontId="42" fillId="0" borderId="16" xfId="0" applyFont="1" applyBorder="1" applyAlignment="1" applyProtection="1">
      <alignment horizontal="justify"/>
      <protection locked="0"/>
    </xf>
    <xf numFmtId="0" fontId="42" fillId="0" borderId="16" xfId="0" applyFont="1" applyBorder="1" applyAlignment="1" applyProtection="1">
      <alignment horizontal="justify" vertical="center"/>
      <protection locked="0"/>
    </xf>
    <xf numFmtId="0" fontId="43" fillId="0" borderId="10" xfId="0" applyFont="1" applyBorder="1" applyAlignment="1" applyProtection="1">
      <alignment horizontal="justify" vertical="center"/>
      <protection locked="0"/>
    </xf>
    <xf numFmtId="0" fontId="44" fillId="0" borderId="17" xfId="0" applyFont="1" applyBorder="1" applyAlignment="1" applyProtection="1">
      <alignment horizontal="justify"/>
      <protection locked="0"/>
    </xf>
    <xf numFmtId="0" fontId="45" fillId="0" borderId="17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horizontal="justify"/>
      <protection locked="0"/>
    </xf>
    <xf numFmtId="0" fontId="43" fillId="0" borderId="19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vertical="center"/>
      <protection locked="0"/>
    </xf>
    <xf numFmtId="165" fontId="43" fillId="0" borderId="13" xfId="58" applyNumberFormat="1" applyFont="1" applyBorder="1" applyAlignment="1" applyProtection="1">
      <alignment vertical="center" wrapText="1"/>
      <protection locked="0"/>
    </xf>
    <xf numFmtId="165" fontId="43" fillId="0" borderId="15" xfId="58" applyNumberFormat="1" applyFont="1" applyBorder="1" applyAlignment="1" applyProtection="1">
      <alignment vertical="center" wrapText="1"/>
      <protection locked="0"/>
    </xf>
    <xf numFmtId="165" fontId="43" fillId="0" borderId="20" xfId="58" applyNumberFormat="1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horizontal="justify"/>
      <protection locked="0"/>
    </xf>
    <xf numFmtId="0" fontId="43" fillId="0" borderId="21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justify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justify" vertical="center"/>
      <protection locked="0"/>
    </xf>
    <xf numFmtId="0" fontId="46" fillId="0" borderId="23" xfId="0" applyFont="1" applyBorder="1" applyAlignment="1" applyProtection="1">
      <alignment horizontal="left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44" fillId="0" borderId="28" xfId="0" applyFont="1" applyBorder="1" applyAlignment="1" applyProtection="1">
      <alignment horizontal="left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165" fontId="44" fillId="0" borderId="31" xfId="58" applyNumberFormat="1" applyFont="1" applyBorder="1" applyAlignment="1" applyProtection="1">
      <alignment horizontal="center" vertical="center"/>
      <protection/>
    </xf>
    <xf numFmtId="165" fontId="44" fillId="0" borderId="32" xfId="58" applyNumberFormat="1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0" borderId="18" xfId="0" applyFont="1" applyBorder="1" applyAlignment="1" applyProtection="1">
      <alignment horizontal="center"/>
      <protection locked="0"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24" xfId="0" applyFont="1" applyBorder="1" applyAlignment="1" applyProtection="1">
      <alignment horizontal="center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justify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165" fontId="43" fillId="0" borderId="13" xfId="58" applyNumberFormat="1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left" vertical="center" wrapText="1"/>
      <protection locked="0"/>
    </xf>
    <xf numFmtId="0" fontId="43" fillId="0" borderId="38" xfId="0" applyFont="1" applyBorder="1" applyAlignment="1" applyProtection="1">
      <alignment horizontal="left" vertical="center" wrapText="1"/>
      <protection locked="0"/>
    </xf>
    <xf numFmtId="0" fontId="43" fillId="0" borderId="39" xfId="0" applyFont="1" applyBorder="1" applyAlignment="1" applyProtection="1">
      <alignment horizontal="left" vertical="center" wrapText="1"/>
      <protection locked="0"/>
    </xf>
    <xf numFmtId="165" fontId="43" fillId="0" borderId="37" xfId="58" applyNumberFormat="1" applyFont="1" applyBorder="1" applyAlignment="1" applyProtection="1">
      <alignment horizontal="center" vertical="center"/>
      <protection locked="0"/>
    </xf>
    <xf numFmtId="165" fontId="43" fillId="0" borderId="39" xfId="58" applyNumberFormat="1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 applyProtection="1">
      <alignment horizontal="left" vertical="center" wrapText="1"/>
      <protection locked="0"/>
    </xf>
    <xf numFmtId="0" fontId="43" fillId="0" borderId="41" xfId="0" applyFont="1" applyBorder="1" applyAlignment="1" applyProtection="1">
      <alignment horizontal="left" vertical="center" wrapText="1"/>
      <protection locked="0"/>
    </xf>
    <xf numFmtId="0" fontId="43" fillId="0" borderId="42" xfId="0" applyFont="1" applyBorder="1" applyAlignment="1" applyProtection="1">
      <alignment horizontal="left" vertical="center" wrapText="1"/>
      <protection locked="0"/>
    </xf>
    <xf numFmtId="165" fontId="43" fillId="0" borderId="15" xfId="58" applyNumberFormat="1" applyFont="1" applyBorder="1" applyAlignment="1" applyProtection="1">
      <alignment horizontal="center" vertical="center"/>
      <protection locked="0"/>
    </xf>
    <xf numFmtId="165" fontId="43" fillId="0" borderId="14" xfId="58" applyNumberFormat="1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justify" vertical="center"/>
      <protection locked="0"/>
    </xf>
    <xf numFmtId="165" fontId="44" fillId="0" borderId="12" xfId="58" applyNumberFormat="1" applyFont="1" applyBorder="1" applyAlignment="1" applyProtection="1">
      <alignment horizontal="center" vertical="center"/>
      <protection/>
    </xf>
    <xf numFmtId="165" fontId="44" fillId="0" borderId="33" xfId="58" applyNumberFormat="1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left"/>
      <protection locked="0"/>
    </xf>
    <xf numFmtId="0" fontId="43" fillId="0" borderId="11" xfId="0" applyFont="1" applyBorder="1" applyAlignment="1" applyProtection="1">
      <alignment horizontal="left"/>
      <protection locked="0"/>
    </xf>
    <xf numFmtId="0" fontId="44" fillId="0" borderId="23" xfId="0" applyFont="1" applyFill="1" applyBorder="1" applyAlignment="1" applyProtection="1">
      <alignment horizontal="center"/>
      <protection/>
    </xf>
    <xf numFmtId="0" fontId="44" fillId="0" borderId="22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24" xfId="0" applyFont="1" applyFill="1" applyBorder="1" applyAlignment="1" applyProtection="1">
      <alignment horizontal="center"/>
      <protection locked="0"/>
    </xf>
    <xf numFmtId="0" fontId="44" fillId="0" borderId="43" xfId="0" applyFont="1" applyBorder="1" applyAlignment="1" applyProtection="1">
      <alignment horizontal="center" vertical="center" wrapText="1"/>
      <protection locked="0"/>
    </xf>
    <xf numFmtId="165" fontId="44" fillId="0" borderId="31" xfId="58" applyNumberFormat="1" applyFont="1" applyBorder="1" applyAlignment="1" applyProtection="1">
      <alignment horizontal="center" vertical="center" wrapText="1"/>
      <protection/>
    </xf>
    <xf numFmtId="165" fontId="44" fillId="0" borderId="32" xfId="58" applyNumberFormat="1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 locked="0"/>
    </xf>
    <xf numFmtId="165" fontId="43" fillId="0" borderId="34" xfId="58" applyNumberFormat="1" applyFont="1" applyBorder="1" applyAlignment="1" applyProtection="1">
      <alignment horizontal="center" vertical="center" wrapText="1"/>
      <protection/>
    </xf>
    <xf numFmtId="165" fontId="43" fillId="0" borderId="36" xfId="58" applyNumberFormat="1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 locked="0"/>
    </xf>
    <xf numFmtId="165" fontId="43" fillId="0" borderId="40" xfId="58" applyNumberFormat="1" applyFont="1" applyBorder="1" applyAlignment="1" applyProtection="1">
      <alignment horizontal="center" vertical="center" wrapText="1"/>
      <protection/>
    </xf>
    <xf numFmtId="165" fontId="43" fillId="0" borderId="42" xfId="58" applyNumberFormat="1" applyFont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justify" vertical="center" wrapText="1"/>
      <protection locked="0"/>
    </xf>
    <xf numFmtId="9" fontId="43" fillId="0" borderId="37" xfId="55" applyFont="1" applyBorder="1" applyAlignment="1" applyProtection="1">
      <alignment horizontal="center" vertical="center" wrapText="1"/>
      <protection locked="0"/>
    </xf>
    <xf numFmtId="9" fontId="43" fillId="0" borderId="39" xfId="55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left" vertical="center" wrapText="1"/>
      <protection locked="0"/>
    </xf>
    <xf numFmtId="165" fontId="43" fillId="0" borderId="44" xfId="58" applyNumberFormat="1" applyFont="1" applyBorder="1" applyAlignment="1" applyProtection="1">
      <alignment horizontal="center" vertical="center" wrapText="1"/>
      <protection/>
    </xf>
    <xf numFmtId="165" fontId="43" fillId="0" borderId="45" xfId="58" applyNumberFormat="1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9" fontId="43" fillId="0" borderId="37" xfId="55" applyFont="1" applyBorder="1" applyAlignment="1" applyProtection="1">
      <alignment horizontal="center" vertical="center"/>
      <protection locked="0"/>
    </xf>
    <xf numFmtId="9" fontId="43" fillId="0" borderId="39" xfId="55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23" xfId="0" applyFont="1" applyBorder="1" applyAlignment="1" applyProtection="1">
      <alignment horizontal="justify" vertical="center" wrapText="1"/>
      <protection locked="0"/>
    </xf>
    <xf numFmtId="0" fontId="47" fillId="0" borderId="22" xfId="0" applyFont="1" applyBorder="1" applyAlignment="1" applyProtection="1">
      <alignment horizontal="justify" vertical="center" wrapText="1"/>
      <protection locked="0"/>
    </xf>
    <xf numFmtId="0" fontId="47" fillId="0" borderId="11" xfId="0" applyFont="1" applyBorder="1" applyAlignment="1" applyProtection="1">
      <alignment horizontal="justify" vertical="center" wrapText="1"/>
      <protection locked="0"/>
    </xf>
    <xf numFmtId="0" fontId="47" fillId="0" borderId="23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left" indent="2"/>
      <protection locked="0"/>
    </xf>
    <xf numFmtId="0" fontId="47" fillId="0" borderId="22" xfId="0" applyFont="1" applyBorder="1" applyAlignment="1" applyProtection="1">
      <alignment horizontal="left" indent="2"/>
      <protection locked="0"/>
    </xf>
    <xf numFmtId="0" fontId="47" fillId="0" borderId="11" xfId="0" applyFont="1" applyBorder="1" applyAlignment="1" applyProtection="1">
      <alignment horizontal="left" indent="2"/>
      <protection locked="0"/>
    </xf>
    <xf numFmtId="0" fontId="46" fillId="0" borderId="23" xfId="0" applyFont="1" applyBorder="1" applyAlignment="1" applyProtection="1">
      <alignment horizontal="left"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110" zoomScaleNormal="110" zoomScaleSheetLayoutView="90" zoomScalePageLayoutView="0" workbookViewId="0" topLeftCell="A31">
      <selection activeCell="G42" sqref="G42"/>
    </sheetView>
  </sheetViews>
  <sheetFormatPr defaultColWidth="9.140625" defaultRowHeight="15"/>
  <cols>
    <col min="1" max="2" width="8.00390625" style="3" customWidth="1"/>
    <col min="3" max="3" width="13.8515625" style="3" customWidth="1"/>
    <col min="4" max="4" width="11.140625" style="3" customWidth="1"/>
    <col min="5" max="5" width="9.7109375" style="3" customWidth="1"/>
    <col min="6" max="6" width="5.7109375" style="3" customWidth="1"/>
    <col min="7" max="7" width="15.140625" style="3" customWidth="1"/>
    <col min="8" max="8" width="12.00390625" style="3" customWidth="1"/>
    <col min="9" max="9" width="7.57421875" style="3" customWidth="1"/>
    <col min="10" max="10" width="7.421875" style="3" customWidth="1"/>
    <col min="11" max="16384" width="9.140625" style="3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2"/>
      <c r="J1" s="1"/>
    </row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48.75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9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40" t="s">
        <v>50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48" t="s">
        <v>39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.75" thickBot="1">
      <c r="A9" s="51" t="s">
        <v>5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44.25" customHeight="1" thickBot="1">
      <c r="A10" s="54" t="s">
        <v>6</v>
      </c>
      <c r="B10" s="55"/>
      <c r="C10" s="55"/>
      <c r="D10" s="55"/>
      <c r="E10" s="55"/>
      <c r="F10" s="56"/>
      <c r="G10" s="5" t="s">
        <v>7</v>
      </c>
      <c r="H10" s="5" t="s">
        <v>8</v>
      </c>
      <c r="I10" s="57" t="s">
        <v>9</v>
      </c>
      <c r="J10" s="58"/>
    </row>
    <row r="11" spans="1:10" ht="33" customHeight="1" thickBot="1">
      <c r="A11" s="59" t="s">
        <v>10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33" customHeight="1" thickBot="1">
      <c r="A12" s="43" t="s">
        <v>11</v>
      </c>
      <c r="B12" s="44"/>
      <c r="C12" s="44"/>
      <c r="D12" s="44"/>
      <c r="E12" s="44"/>
      <c r="F12" s="44"/>
      <c r="G12" s="44"/>
      <c r="H12" s="45"/>
      <c r="I12" s="46">
        <f>I13+I14+I15</f>
        <v>428816</v>
      </c>
      <c r="J12" s="47"/>
    </row>
    <row r="13" spans="1:10" ht="23.25" customHeight="1">
      <c r="A13" s="60" t="s">
        <v>12</v>
      </c>
      <c r="B13" s="61"/>
      <c r="C13" s="61"/>
      <c r="D13" s="61"/>
      <c r="E13" s="61"/>
      <c r="F13" s="62"/>
      <c r="G13" s="6">
        <v>80</v>
      </c>
      <c r="H13" s="6">
        <v>31</v>
      </c>
      <c r="I13" s="63">
        <f>63112/365*H13*G13</f>
        <v>428816</v>
      </c>
      <c r="J13" s="63"/>
    </row>
    <row r="14" spans="1:10" ht="44.25" customHeight="1">
      <c r="A14" s="64" t="s">
        <v>13</v>
      </c>
      <c r="B14" s="65"/>
      <c r="C14" s="65"/>
      <c r="D14" s="65"/>
      <c r="E14" s="65"/>
      <c r="F14" s="66"/>
      <c r="G14" s="7"/>
      <c r="H14" s="7"/>
      <c r="I14" s="67">
        <f>63112/365*2*H14*G14</f>
        <v>0</v>
      </c>
      <c r="J14" s="68"/>
    </row>
    <row r="15" spans="1:10" ht="44.25" customHeight="1" thickBot="1">
      <c r="A15" s="69" t="s">
        <v>14</v>
      </c>
      <c r="B15" s="70"/>
      <c r="C15" s="70"/>
      <c r="D15" s="70"/>
      <c r="E15" s="70"/>
      <c r="F15" s="71"/>
      <c r="G15" s="8"/>
      <c r="H15" s="8"/>
      <c r="I15" s="72">
        <f>63112/365*3*H15*G15</f>
        <v>0</v>
      </c>
      <c r="J15" s="72"/>
    </row>
    <row r="16" spans="1:10" ht="33" customHeight="1" thickBot="1">
      <c r="A16" s="43" t="s">
        <v>15</v>
      </c>
      <c r="B16" s="44"/>
      <c r="C16" s="44"/>
      <c r="D16" s="44"/>
      <c r="E16" s="44"/>
      <c r="F16" s="44"/>
      <c r="G16" s="44"/>
      <c r="H16" s="45"/>
      <c r="I16" s="46">
        <f>I17+I18+I19</f>
        <v>460977</v>
      </c>
      <c r="J16" s="47"/>
    </row>
    <row r="17" spans="1:10" ht="23.25" customHeight="1">
      <c r="A17" s="60" t="s">
        <v>12</v>
      </c>
      <c r="B17" s="61"/>
      <c r="C17" s="61"/>
      <c r="D17" s="61"/>
      <c r="E17" s="61"/>
      <c r="F17" s="62"/>
      <c r="G17" s="6">
        <v>86</v>
      </c>
      <c r="H17" s="6">
        <v>31</v>
      </c>
      <c r="I17" s="63">
        <f>63112/365*H17*G17</f>
        <v>460977</v>
      </c>
      <c r="J17" s="63"/>
    </row>
    <row r="18" spans="1:10" ht="44.25" customHeight="1">
      <c r="A18" s="64" t="s">
        <v>13</v>
      </c>
      <c r="B18" s="65"/>
      <c r="C18" s="65"/>
      <c r="D18" s="65"/>
      <c r="E18" s="65"/>
      <c r="F18" s="66"/>
      <c r="G18" s="7"/>
      <c r="H18" s="7"/>
      <c r="I18" s="73">
        <f>63112/365*2*H18*G18</f>
        <v>0</v>
      </c>
      <c r="J18" s="73"/>
    </row>
    <row r="19" spans="1:10" ht="44.25" customHeight="1" thickBot="1">
      <c r="A19" s="69" t="s">
        <v>14</v>
      </c>
      <c r="B19" s="70"/>
      <c r="C19" s="70"/>
      <c r="D19" s="70"/>
      <c r="E19" s="70"/>
      <c r="F19" s="71"/>
      <c r="G19" s="8"/>
      <c r="H19" s="8"/>
      <c r="I19" s="72">
        <f>63112/365*3*H19*G19</f>
        <v>0</v>
      </c>
      <c r="J19" s="72"/>
    </row>
    <row r="20" spans="1:10" ht="33" customHeight="1" thickBot="1">
      <c r="A20" s="43" t="s">
        <v>16</v>
      </c>
      <c r="B20" s="44"/>
      <c r="C20" s="44"/>
      <c r="D20" s="44"/>
      <c r="E20" s="44"/>
      <c r="F20" s="44"/>
      <c r="G20" s="44"/>
      <c r="H20" s="45"/>
      <c r="I20" s="46">
        <f>I21+I22+I23</f>
        <v>112564</v>
      </c>
      <c r="J20" s="47"/>
    </row>
    <row r="21" spans="1:10" ht="23.25" customHeight="1">
      <c r="A21" s="60" t="s">
        <v>12</v>
      </c>
      <c r="B21" s="61"/>
      <c r="C21" s="61"/>
      <c r="D21" s="61"/>
      <c r="E21" s="61"/>
      <c r="F21" s="62"/>
      <c r="G21" s="6">
        <v>21</v>
      </c>
      <c r="H21" s="6">
        <v>31</v>
      </c>
      <c r="I21" s="63">
        <f>63112/365*H21*G21</f>
        <v>112564</v>
      </c>
      <c r="J21" s="63"/>
    </row>
    <row r="22" spans="1:10" ht="44.25" customHeight="1">
      <c r="A22" s="64" t="s">
        <v>13</v>
      </c>
      <c r="B22" s="65"/>
      <c r="C22" s="65"/>
      <c r="D22" s="65"/>
      <c r="E22" s="65"/>
      <c r="F22" s="66"/>
      <c r="G22" s="7"/>
      <c r="H22" s="7"/>
      <c r="I22" s="73">
        <f>63112/365*2*H22*G22</f>
        <v>0</v>
      </c>
      <c r="J22" s="73"/>
    </row>
    <row r="23" spans="1:10" ht="44.25" customHeight="1" thickBot="1">
      <c r="A23" s="69" t="s">
        <v>14</v>
      </c>
      <c r="B23" s="70"/>
      <c r="C23" s="70"/>
      <c r="D23" s="70"/>
      <c r="E23" s="70"/>
      <c r="F23" s="71"/>
      <c r="G23" s="8"/>
      <c r="H23" s="8"/>
      <c r="I23" s="72">
        <f>63112/365*3*H23*G23</f>
        <v>0</v>
      </c>
      <c r="J23" s="72"/>
    </row>
    <row r="24" spans="1:10" s="9" customFormat="1" ht="24.75" customHeight="1" thickBot="1">
      <c r="A24" s="54" t="s">
        <v>17</v>
      </c>
      <c r="B24" s="55"/>
      <c r="C24" s="55"/>
      <c r="D24" s="55"/>
      <c r="E24" s="55"/>
      <c r="F24" s="55"/>
      <c r="G24" s="55"/>
      <c r="H24" s="56"/>
      <c r="I24" s="75">
        <f>I12+I16+I20</f>
        <v>1002357</v>
      </c>
      <c r="J24" s="76"/>
    </row>
    <row r="25" spans="1:10" ht="12" customHeight="1">
      <c r="A25" s="10"/>
      <c r="B25" s="10"/>
      <c r="C25" s="10"/>
      <c r="D25" s="10"/>
      <c r="E25" s="10"/>
      <c r="F25" s="10"/>
      <c r="G25" s="10"/>
      <c r="H25" s="10"/>
      <c r="I25" s="11"/>
      <c r="J25" s="11"/>
    </row>
    <row r="26" spans="1:10" ht="30.75" customHeight="1">
      <c r="A26" s="77" t="s">
        <v>40</v>
      </c>
      <c r="B26" s="78"/>
      <c r="C26" s="78"/>
      <c r="D26" s="79"/>
      <c r="E26" s="12"/>
      <c r="F26" s="80" t="s">
        <v>18</v>
      </c>
      <c r="G26" s="81"/>
      <c r="H26" s="81"/>
      <c r="I26" s="81"/>
      <c r="J26" s="82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51" t="s">
        <v>41</v>
      </c>
      <c r="B28" s="52"/>
      <c r="C28" s="52"/>
      <c r="D28" s="53"/>
      <c r="E28" s="13"/>
      <c r="F28" s="51" t="s">
        <v>43</v>
      </c>
      <c r="G28" s="52"/>
      <c r="H28" s="52"/>
      <c r="I28" s="52"/>
      <c r="J28" s="53"/>
    </row>
    <row r="29" spans="1:10" s="17" customFormat="1" ht="15.75">
      <c r="A29" s="14"/>
      <c r="B29" s="15"/>
      <c r="C29" s="14"/>
      <c r="D29" s="15"/>
      <c r="E29" s="16"/>
      <c r="F29" s="15"/>
      <c r="G29" s="15"/>
      <c r="H29" s="14"/>
      <c r="I29" s="14"/>
      <c r="J29" s="14"/>
    </row>
    <row r="30" spans="1:10" s="18" customFormat="1" ht="15.75">
      <c r="A30" s="14"/>
      <c r="B30" s="15"/>
      <c r="C30" s="14"/>
      <c r="D30" s="15"/>
      <c r="E30" s="16"/>
      <c r="F30" s="15"/>
      <c r="G30" s="15"/>
      <c r="H30" s="14"/>
      <c r="I30" s="14"/>
      <c r="J30" s="14"/>
    </row>
    <row r="31" spans="1:10" ht="15" customHeight="1">
      <c r="A31" s="4" t="s">
        <v>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18" customFormat="1" ht="15" customHeight="1">
      <c r="A32" s="14"/>
      <c r="B32" s="15"/>
      <c r="C32" s="14"/>
      <c r="D32" s="15"/>
      <c r="E32" s="16"/>
      <c r="F32" s="15"/>
      <c r="G32" s="15"/>
      <c r="H32" s="14"/>
      <c r="I32" s="14"/>
      <c r="J32" s="14"/>
    </row>
    <row r="33" spans="1:10" ht="14.25" customHeight="1">
      <c r="A33" s="83" t="s">
        <v>42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18" customFormat="1" ht="15">
      <c r="A36" s="86" t="str">
        <f>A8</f>
        <v>Раздел 1. Затраты, подлежащие возмещению за счет субсидии за октябрь месяц 2018 г.,</v>
      </c>
      <c r="B36" s="87"/>
      <c r="C36" s="87"/>
      <c r="D36" s="87"/>
      <c r="E36" s="87"/>
      <c r="F36" s="87"/>
      <c r="G36" s="87"/>
      <c r="H36" s="87"/>
      <c r="I36" s="87"/>
      <c r="J36" s="88"/>
    </row>
    <row r="37" spans="1:10" s="18" customFormat="1" ht="15.75" thickBot="1">
      <c r="A37" s="89" t="s">
        <v>5</v>
      </c>
      <c r="B37" s="90"/>
      <c r="C37" s="90"/>
      <c r="D37" s="90"/>
      <c r="E37" s="90"/>
      <c r="F37" s="90"/>
      <c r="G37" s="90"/>
      <c r="H37" s="90"/>
      <c r="I37" s="90"/>
      <c r="J37" s="91"/>
    </row>
    <row r="38" spans="1:10" ht="35.25" customHeight="1" thickBot="1">
      <c r="A38" s="92" t="s">
        <v>6</v>
      </c>
      <c r="B38" s="57"/>
      <c r="C38" s="57"/>
      <c r="D38" s="57"/>
      <c r="E38" s="57"/>
      <c r="F38" s="57"/>
      <c r="G38" s="5" t="s">
        <v>7</v>
      </c>
      <c r="H38" s="5" t="s">
        <v>19</v>
      </c>
      <c r="I38" s="57" t="s">
        <v>9</v>
      </c>
      <c r="J38" s="58"/>
    </row>
    <row r="39" spans="1:10" s="19" customFormat="1" ht="20.25" customHeight="1" thickBot="1">
      <c r="A39" s="74" t="s">
        <v>20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24" customHeight="1" thickBot="1">
      <c r="A40" s="101" t="s">
        <v>21</v>
      </c>
      <c r="B40" s="102"/>
      <c r="C40" s="102"/>
      <c r="D40" s="102"/>
      <c r="E40" s="102"/>
      <c r="F40" s="102"/>
      <c r="G40" s="102"/>
      <c r="H40" s="103"/>
      <c r="I40" s="93">
        <f>I41+I42</f>
        <v>121525</v>
      </c>
      <c r="J40" s="94"/>
    </row>
    <row r="41" spans="1:10" ht="24" customHeight="1">
      <c r="A41" s="95" t="s">
        <v>22</v>
      </c>
      <c r="B41" s="95"/>
      <c r="C41" s="95"/>
      <c r="D41" s="95"/>
      <c r="E41" s="95"/>
      <c r="F41" s="95"/>
      <c r="G41" s="20">
        <v>55</v>
      </c>
      <c r="H41" s="20">
        <v>1063</v>
      </c>
      <c r="I41" s="96">
        <f>H41*49</f>
        <v>52087</v>
      </c>
      <c r="J41" s="97"/>
    </row>
    <row r="42" spans="1:10" ht="37.5" customHeight="1" thickBot="1">
      <c r="A42" s="98" t="s">
        <v>23</v>
      </c>
      <c r="B42" s="98"/>
      <c r="C42" s="98"/>
      <c r="D42" s="98"/>
      <c r="E42" s="98"/>
      <c r="F42" s="98"/>
      <c r="G42" s="21">
        <v>25</v>
      </c>
      <c r="H42" s="21">
        <v>489</v>
      </c>
      <c r="I42" s="99">
        <f>H42*142</f>
        <v>69438</v>
      </c>
      <c r="J42" s="100"/>
    </row>
    <row r="43" spans="1:10" ht="24" customHeight="1" thickBot="1">
      <c r="A43" s="101" t="s">
        <v>24</v>
      </c>
      <c r="B43" s="102"/>
      <c r="C43" s="102"/>
      <c r="D43" s="102"/>
      <c r="E43" s="102"/>
      <c r="F43" s="102"/>
      <c r="G43" s="102"/>
      <c r="H43" s="103"/>
      <c r="I43" s="93">
        <f>I44</f>
        <v>112495</v>
      </c>
      <c r="J43" s="94"/>
    </row>
    <row r="44" spans="1:10" ht="35.25" customHeight="1" thickBot="1">
      <c r="A44" s="107" t="s">
        <v>25</v>
      </c>
      <c r="B44" s="107"/>
      <c r="C44" s="107"/>
      <c r="D44" s="107"/>
      <c r="E44" s="107"/>
      <c r="F44" s="107"/>
      <c r="G44" s="22">
        <v>38</v>
      </c>
      <c r="H44" s="22">
        <v>745</v>
      </c>
      <c r="I44" s="108">
        <f>H44*151</f>
        <v>112495</v>
      </c>
      <c r="J44" s="109"/>
    </row>
    <row r="45" spans="1:10" s="9" customFormat="1" ht="18.75" customHeight="1" thickBot="1">
      <c r="A45" s="54" t="s">
        <v>17</v>
      </c>
      <c r="B45" s="55"/>
      <c r="C45" s="55"/>
      <c r="D45" s="55"/>
      <c r="E45" s="55"/>
      <c r="F45" s="55"/>
      <c r="G45" s="55"/>
      <c r="H45" s="56"/>
      <c r="I45" s="93">
        <f>I40+I43</f>
        <v>234020</v>
      </c>
      <c r="J45" s="94"/>
    </row>
    <row r="46" spans="1:10" ht="20.25" customHeight="1">
      <c r="A46" s="110" t="s">
        <v>26</v>
      </c>
      <c r="B46" s="111"/>
      <c r="C46" s="111"/>
      <c r="D46" s="111"/>
      <c r="E46" s="111"/>
      <c r="F46" s="111"/>
      <c r="G46" s="111"/>
      <c r="H46" s="111"/>
      <c r="I46" s="111"/>
      <c r="J46" s="112"/>
    </row>
    <row r="47" spans="1:10" ht="31.5" customHeight="1">
      <c r="A47" s="113" t="s">
        <v>27</v>
      </c>
      <c r="B47" s="113"/>
      <c r="C47" s="113"/>
      <c r="D47" s="113"/>
      <c r="E47" s="113"/>
      <c r="F47" s="113"/>
      <c r="G47" s="113"/>
      <c r="H47" s="113"/>
      <c r="I47" s="114" t="s">
        <v>28</v>
      </c>
      <c r="J47" s="114"/>
    </row>
    <row r="48" spans="1:10" ht="41.25" customHeight="1">
      <c r="A48" s="104" t="s">
        <v>29</v>
      </c>
      <c r="B48" s="104"/>
      <c r="C48" s="104"/>
      <c r="D48" s="104"/>
      <c r="E48" s="104"/>
      <c r="F48" s="104"/>
      <c r="G48" s="104"/>
      <c r="H48" s="104"/>
      <c r="I48" s="105" t="s">
        <v>47</v>
      </c>
      <c r="J48" s="106"/>
    </row>
    <row r="49" spans="1:10" ht="42.75" customHeight="1">
      <c r="A49" s="104" t="s">
        <v>30</v>
      </c>
      <c r="B49" s="104"/>
      <c r="C49" s="104"/>
      <c r="D49" s="104"/>
      <c r="E49" s="104"/>
      <c r="F49" s="104"/>
      <c r="G49" s="104"/>
      <c r="H49" s="104"/>
      <c r="I49" s="105" t="s">
        <v>47</v>
      </c>
      <c r="J49" s="106"/>
    </row>
    <row r="50" spans="1:10" ht="36.75" customHeight="1">
      <c r="A50" s="104" t="s">
        <v>31</v>
      </c>
      <c r="B50" s="104"/>
      <c r="C50" s="104"/>
      <c r="D50" s="104"/>
      <c r="E50" s="104"/>
      <c r="F50" s="104"/>
      <c r="G50" s="104"/>
      <c r="H50" s="104"/>
      <c r="I50" s="115" t="s">
        <v>48</v>
      </c>
      <c r="J50" s="116"/>
    </row>
    <row r="51" spans="1:10" ht="45.75" customHeight="1">
      <c r="A51" s="104" t="s">
        <v>32</v>
      </c>
      <c r="B51" s="104"/>
      <c r="C51" s="104"/>
      <c r="D51" s="104"/>
      <c r="E51" s="104"/>
      <c r="F51" s="104"/>
      <c r="G51" s="104"/>
      <c r="H51" s="104"/>
      <c r="I51" s="115" t="s">
        <v>48</v>
      </c>
      <c r="J51" s="116"/>
    </row>
    <row r="52" spans="1:10" ht="48" customHeight="1">
      <c r="A52" s="104" t="s">
        <v>33</v>
      </c>
      <c r="B52" s="104"/>
      <c r="C52" s="104"/>
      <c r="D52" s="104"/>
      <c r="E52" s="104"/>
      <c r="F52" s="104"/>
      <c r="G52" s="104"/>
      <c r="H52" s="104"/>
      <c r="I52" s="117" t="s">
        <v>49</v>
      </c>
      <c r="J52" s="118"/>
    </row>
    <row r="53" spans="1:10" ht="48" customHeight="1">
      <c r="A53" s="104" t="s">
        <v>34</v>
      </c>
      <c r="B53" s="104"/>
      <c r="C53" s="104"/>
      <c r="D53" s="104"/>
      <c r="E53" s="104"/>
      <c r="F53" s="104"/>
      <c r="G53" s="104"/>
      <c r="H53" s="104"/>
      <c r="I53" s="117" t="s">
        <v>49</v>
      </c>
      <c r="J53" s="118"/>
    </row>
    <row r="54" spans="1:10" s="9" customFormat="1" ht="75.75" customHeight="1">
      <c r="A54" s="119" t="str">
        <f>A3</f>
        <v>Негосударственное образовательное частное учреждение "Средняя общеобразовательная школа "Феникс"</v>
      </c>
      <c r="B54" s="120"/>
      <c r="C54" s="120"/>
      <c r="D54" s="121"/>
      <c r="E54" s="31"/>
      <c r="F54" s="122" t="s">
        <v>0</v>
      </c>
      <c r="G54" s="123"/>
      <c r="H54" s="123"/>
      <c r="I54" s="123"/>
      <c r="J54" s="124"/>
    </row>
    <row r="55" spans="1:10" ht="31.5" customHeight="1">
      <c r="A55" s="77" t="s">
        <v>40</v>
      </c>
      <c r="B55" s="78"/>
      <c r="C55" s="78"/>
      <c r="D55" s="79"/>
      <c r="E55" s="4"/>
      <c r="F55" s="48" t="s">
        <v>1</v>
      </c>
      <c r="G55" s="49"/>
      <c r="H55" s="49"/>
      <c r="I55" s="49"/>
      <c r="J55" s="50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customHeight="1">
      <c r="A57" s="48" t="str">
        <f>A28</f>
        <v>_________________ Т.И. Зверева</v>
      </c>
      <c r="B57" s="49"/>
      <c r="C57" s="49"/>
      <c r="D57" s="50"/>
      <c r="E57" s="23"/>
      <c r="F57" s="48" t="s">
        <v>35</v>
      </c>
      <c r="G57" s="49"/>
      <c r="H57" s="49"/>
      <c r="I57" s="49"/>
      <c r="J57" s="50"/>
    </row>
    <row r="58" spans="1:10" ht="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6.5" customHeight="1">
      <c r="A59" s="80" t="s">
        <v>18</v>
      </c>
      <c r="B59" s="81"/>
      <c r="C59" s="81"/>
      <c r="D59" s="82"/>
      <c r="E59" s="4"/>
      <c r="F59" s="48"/>
      <c r="G59" s="49"/>
      <c r="H59" s="49"/>
      <c r="I59" s="49"/>
      <c r="J59" s="50"/>
    </row>
    <row r="60" spans="1:10" ht="15">
      <c r="A60" s="24"/>
      <c r="B60" s="4"/>
      <c r="C60" s="4"/>
      <c r="D60" s="4"/>
      <c r="E60" s="4"/>
      <c r="F60" s="4"/>
      <c r="G60" s="4"/>
      <c r="H60" s="4"/>
      <c r="I60" s="4"/>
      <c r="J60" s="4"/>
    </row>
    <row r="61" spans="1:10" ht="15">
      <c r="A61" s="48" t="str">
        <f>F28</f>
        <v>__________________ Т.И. Зверева</v>
      </c>
      <c r="B61" s="49"/>
      <c r="C61" s="49"/>
      <c r="D61" s="49"/>
      <c r="E61" s="25"/>
      <c r="F61" s="4"/>
      <c r="G61" s="4"/>
      <c r="H61" s="4"/>
      <c r="I61" s="4"/>
      <c r="J61" s="4"/>
    </row>
    <row r="62" spans="1:9" ht="21" customHeight="1">
      <c r="A62" s="4" t="s">
        <v>2</v>
      </c>
      <c r="B62" s="4"/>
      <c r="C62" s="4"/>
      <c r="D62" s="4"/>
      <c r="E62" s="4"/>
      <c r="F62" s="4" t="s">
        <v>2</v>
      </c>
      <c r="G62" s="4"/>
      <c r="H62" s="4"/>
      <c r="I62" s="4"/>
    </row>
    <row r="63" spans="1:10" s="27" customFormat="1" ht="16.5" customHeight="1">
      <c r="A63" s="134" t="s">
        <v>36</v>
      </c>
      <c r="B63" s="135"/>
      <c r="C63" s="135"/>
      <c r="D63" s="136"/>
      <c r="E63" s="26"/>
      <c r="F63" s="125" t="s">
        <v>36</v>
      </c>
      <c r="G63" s="126"/>
      <c r="H63" s="126"/>
      <c r="I63" s="126"/>
      <c r="J63" s="127"/>
    </row>
    <row r="64" spans="1:10" s="27" customFormat="1" ht="12.75">
      <c r="A64" s="125" t="s">
        <v>44</v>
      </c>
      <c r="B64" s="126"/>
      <c r="C64" s="126"/>
      <c r="D64" s="126"/>
      <c r="E64" s="127"/>
      <c r="F64" s="26"/>
      <c r="G64" s="26"/>
      <c r="H64" s="26"/>
      <c r="I64" s="26"/>
      <c r="J64" s="26"/>
    </row>
    <row r="65" spans="1:10" ht="8.25" customHeight="1">
      <c r="A65" s="128"/>
      <c r="B65" s="129"/>
      <c r="C65" s="129"/>
      <c r="D65" s="129"/>
      <c r="E65" s="130"/>
      <c r="F65" s="125" t="s">
        <v>37</v>
      </c>
      <c r="G65" s="126"/>
      <c r="H65" s="126"/>
      <c r="I65" s="126"/>
      <c r="J65" s="127"/>
    </row>
    <row r="66" spans="1:10" ht="15">
      <c r="A66" s="131" t="s">
        <v>45</v>
      </c>
      <c r="B66" s="132"/>
      <c r="C66" s="132"/>
      <c r="D66" s="133"/>
      <c r="E66" s="26"/>
      <c r="F66" s="26"/>
      <c r="G66" s="26"/>
      <c r="H66" s="26"/>
      <c r="I66" s="26"/>
      <c r="J66" s="26"/>
    </row>
    <row r="67" spans="1:10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32" t="s">
        <v>46</v>
      </c>
      <c r="B68" s="28"/>
      <c r="C68" s="28"/>
      <c r="D68" s="28"/>
      <c r="E68" s="29"/>
      <c r="F68" s="30"/>
      <c r="G68" s="30"/>
      <c r="H68" s="30"/>
      <c r="I68" s="30"/>
      <c r="J68" s="30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64:E64"/>
    <mergeCell ref="F65:J65"/>
    <mergeCell ref="A65:E65"/>
    <mergeCell ref="A66:D66"/>
    <mergeCell ref="A57:D57"/>
    <mergeCell ref="F57:J57"/>
    <mergeCell ref="A59:D59"/>
    <mergeCell ref="F59:J59"/>
    <mergeCell ref="A61:D61"/>
    <mergeCell ref="A63:D63"/>
    <mergeCell ref="F63:J63"/>
    <mergeCell ref="A53:H53"/>
    <mergeCell ref="I53:J53"/>
    <mergeCell ref="A54:D54"/>
    <mergeCell ref="F54:J54"/>
    <mergeCell ref="A55:D55"/>
    <mergeCell ref="F55:J55"/>
    <mergeCell ref="A50:H50"/>
    <mergeCell ref="I50:J50"/>
    <mergeCell ref="A51:H51"/>
    <mergeCell ref="I51:J51"/>
    <mergeCell ref="A52:H52"/>
    <mergeCell ref="I52:J52"/>
    <mergeCell ref="A49:H49"/>
    <mergeCell ref="I49:J49"/>
    <mergeCell ref="I43:J43"/>
    <mergeCell ref="A44:F44"/>
    <mergeCell ref="I44:J44"/>
    <mergeCell ref="A45:H45"/>
    <mergeCell ref="I45:J45"/>
    <mergeCell ref="A43:H43"/>
    <mergeCell ref="A46:J46"/>
    <mergeCell ref="A47:H47"/>
    <mergeCell ref="I47:J47"/>
    <mergeCell ref="A48:H48"/>
    <mergeCell ref="I48:J48"/>
    <mergeCell ref="I40:J40"/>
    <mergeCell ref="A41:F41"/>
    <mergeCell ref="I41:J41"/>
    <mergeCell ref="A42:F42"/>
    <mergeCell ref="I42:J42"/>
    <mergeCell ref="A40:H40"/>
    <mergeCell ref="A39:J39"/>
    <mergeCell ref="A24:H24"/>
    <mergeCell ref="I24:J24"/>
    <mergeCell ref="A26:D26"/>
    <mergeCell ref="F26:J26"/>
    <mergeCell ref="A28:D28"/>
    <mergeCell ref="F28:J28"/>
    <mergeCell ref="A33:J33"/>
    <mergeCell ref="A36:J36"/>
    <mergeCell ref="A37:J37"/>
    <mergeCell ref="A38:F38"/>
    <mergeCell ref="I38:J38"/>
    <mergeCell ref="A16:H16"/>
    <mergeCell ref="I16:J16"/>
    <mergeCell ref="A20:H20"/>
    <mergeCell ref="I20:J20"/>
    <mergeCell ref="A21:F21"/>
    <mergeCell ref="I21:J21"/>
    <mergeCell ref="A23:F23"/>
    <mergeCell ref="I23:J23"/>
    <mergeCell ref="A17:F17"/>
    <mergeCell ref="I17:J17"/>
    <mergeCell ref="A18:F18"/>
    <mergeCell ref="I18:J18"/>
    <mergeCell ref="A19:F19"/>
    <mergeCell ref="I19:J19"/>
    <mergeCell ref="A22:F22"/>
    <mergeCell ref="I22:J22"/>
    <mergeCell ref="A13:F13"/>
    <mergeCell ref="I13:J13"/>
    <mergeCell ref="A14:F14"/>
    <mergeCell ref="I14:J14"/>
    <mergeCell ref="A15:F15"/>
    <mergeCell ref="I15:J15"/>
    <mergeCell ref="A2:J2"/>
    <mergeCell ref="A3:J3"/>
    <mergeCell ref="A4:J4"/>
    <mergeCell ref="A6:J6"/>
    <mergeCell ref="A12:H12"/>
    <mergeCell ref="I12:J12"/>
    <mergeCell ref="A8:J8"/>
    <mergeCell ref="A9:J9"/>
    <mergeCell ref="A10:F10"/>
    <mergeCell ref="I10:J10"/>
    <mergeCell ref="A11:J11"/>
  </mergeCells>
  <printOptions/>
  <pageMargins left="0.5905511811023623" right="0.1968503937007874" top="0.3937007874015748" bottom="0.1968503937007874" header="0.31496062992125984" footer="0.31496062992125984"/>
  <pageSetup horizontalDpi="360" verticalDpi="360" orientation="portrait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Астахова Ольга Вячеславовна</dc:creator>
  <cp:keywords/>
  <dc:description/>
  <cp:lastModifiedBy>Tatyana</cp:lastModifiedBy>
  <cp:lastPrinted>2018-10-31T06:43:41Z</cp:lastPrinted>
  <dcterms:created xsi:type="dcterms:W3CDTF">2018-10-30T12:42:48Z</dcterms:created>
  <dcterms:modified xsi:type="dcterms:W3CDTF">2018-11-15T14:14:51Z</dcterms:modified>
  <cp:category/>
  <cp:version/>
  <cp:contentType/>
  <cp:contentStatus/>
</cp:coreProperties>
</file>